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1166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1" i="1"/>
  <c r="H12"/>
  <c r="I12"/>
  <c r="J12"/>
  <c r="G12"/>
  <c r="G36"/>
  <c r="G35"/>
  <c r="G32"/>
  <c r="H47"/>
  <c r="I47"/>
  <c r="J47"/>
  <c r="G47"/>
  <c r="G55"/>
  <c r="G56"/>
  <c r="G60"/>
  <c r="G59"/>
  <c r="G48"/>
  <c r="G44"/>
  <c r="G43"/>
  <c r="G49"/>
  <c r="H61"/>
  <c r="I61"/>
  <c r="J61"/>
  <c r="G61"/>
  <c r="G64"/>
  <c r="G42"/>
  <c r="G25"/>
  <c r="G37"/>
  <c r="G23"/>
  <c r="G22"/>
  <c r="G19"/>
  <c r="G16"/>
  <c r="H57"/>
  <c r="I57"/>
  <c r="J57"/>
  <c r="G57" l="1"/>
  <c r="I65"/>
  <c r="J65"/>
  <c r="H65"/>
  <c r="G65" l="1"/>
</calcChain>
</file>

<file path=xl/sharedStrings.xml><?xml version="1.0" encoding="utf-8"?>
<sst xmlns="http://schemas.openxmlformats.org/spreadsheetml/2006/main" count="308" uniqueCount="193">
  <si>
    <t>Розподіл витрат місцевого бюджету на реалізацію місцевих/регіональних програм у 2021 році</t>
  </si>
  <si>
    <t>15518000000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</si>
  <si>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</si>
  <si>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</si>
  <si>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</si>
  <si>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</si>
  <si>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</si>
  <si>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</si>
  <si>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</si>
  <si>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</si>
  <si>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</si>
  <si>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</si>
  <si>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</si>
  <si>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</si>
  <si>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</si>
  <si>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</si>
  <si>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</si>
  <si>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Авангардiвська селищна рада Овiдiопольського району Одеської областi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</si>
  <si>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</si>
  <si>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</si>
  <si>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</si>
  <si>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</si>
  <si>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 xml:space="preserve"> Програма доступна медицина на території Авангардівської селищної ради на 2021 рік</t>
  </si>
  <si>
    <t>24.12.2020р. №91-VIII</t>
  </si>
  <si>
    <t>Програма фінансової мотивації працівників КНП "Авангардівська АЗПСМ" Авангардівської селищної ради на 2021 рік</t>
  </si>
  <si>
    <t xml:space="preserve"> 24.12.2020 №93-VIII</t>
  </si>
  <si>
    <t>Програма з діагностики та лікування на території Авангардіівської селищної ради інфекції, викликаної COVID-19, на 2021 рік</t>
  </si>
  <si>
    <t>24.12.2020р. №94-VIII</t>
  </si>
  <si>
    <t>Програма розвитку та підтримки КНП "Авангардівська АЗПСМ" на 2021 рік</t>
  </si>
  <si>
    <t>24.12.2020р. №102-VIII</t>
  </si>
  <si>
    <t>0113242</t>
  </si>
  <si>
    <t>3242</t>
  </si>
  <si>
    <t>1090</t>
  </si>
  <si>
    <t>Інші заходи у сфері соціального захисту і соціального забезпечення</t>
  </si>
  <si>
    <t>Цільва комплексна Програма Авангардівської селищної ради  щодо надання матеріальної допомоги мешканцям громади  на 2021-2023 роки</t>
  </si>
  <si>
    <t>24.12.2020р. №107-VIII</t>
  </si>
  <si>
    <t>0114082</t>
  </si>
  <si>
    <t>4082</t>
  </si>
  <si>
    <t>0829</t>
  </si>
  <si>
    <t>Інші заходи в галузі культури і мистецтва</t>
  </si>
  <si>
    <t>Програма розвитку КП "Будинок культури та відпочинку" Авангардівської селищної ради на 2021 рік</t>
  </si>
  <si>
    <t>24.12.2020р. №104-VIII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</si>
  <si>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</si>
  <si>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</si>
  <si>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</si>
  <si>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</si>
  <si>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розвитку та  фінансової підтримки житлово-комунального підприємства "Драгнава" на 2021 рік</t>
  </si>
  <si>
    <t>24.12.2020р. №105-VIII</t>
  </si>
  <si>
    <t>0116014</t>
  </si>
  <si>
    <t>6014</t>
  </si>
  <si>
    <t>Забезпечення збору та вивезення сміття і відходів</t>
  </si>
  <si>
    <t>Програма поводження з відходами на території Авангардівської селищної ради на 2016-2021 роки</t>
  </si>
  <si>
    <t>24.12.2020р. № 92-VIII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</si>
  <si>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</si>
  <si>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</si>
  <si>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</si>
  <si>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24.12.2020р. №106-VIII</t>
  </si>
  <si>
    <t>0116030</t>
  </si>
  <si>
    <t>6030</t>
  </si>
  <si>
    <t>Організація благоустрою населених пунктів</t>
  </si>
  <si>
    <t>Програма регулювання чисельності безпритульних тварин гуманними методами на території Авангардівської селищної ради на 2021-2023 роки</t>
  </si>
  <si>
    <t>24.12.2020р. №86-VIII</t>
  </si>
  <si>
    <t>Програма боротьби з амброзією полинолистою на території Авангардівської селищної ради на 2019-2023 роки</t>
  </si>
  <si>
    <t>24.12.2020р. № 87-VIII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</si>
  <si>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</si>
  <si>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</si>
  <si>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</si>
  <si>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</si>
  <si>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 житлово-комунальному підприємству "Драгнава" на житлово-комунальні послуги для населення  на 2021 рік</t>
  </si>
  <si>
    <t>24.12.2020р. №90-VIII</t>
  </si>
  <si>
    <t>Програма відшкодування різниці в тарифах на житлово-комунальні послуги КП "Хлібодарське ВУЖКГ" на 2021 рік</t>
  </si>
  <si>
    <t>24.12.2020р. №95-VIII</t>
  </si>
  <si>
    <t>0116090</t>
  </si>
  <si>
    <t>6090</t>
  </si>
  <si>
    <t>Інша діяльність у сфері житлово-комунального господарства</t>
  </si>
  <si>
    <t>Програма розвитку комунального підприємства "Авангардкомунсервіс" Авангардівської селищної ради на 2021-2023 роки</t>
  </si>
  <si>
    <t>24.12.2020р. №103-VIII</t>
  </si>
  <si>
    <t>0117413</t>
  </si>
  <si>
    <t>7413</t>
  </si>
  <si>
    <t>0451</t>
  </si>
  <si>
    <t>Інші заходи у сфері автотранспорту</t>
  </si>
  <si>
    <t>Програма відшкодування компенсації за перевезення громадян на регулярних спеціальних маршрутах на території Авангардівської селищної ради на 2021-2023 роки</t>
  </si>
  <si>
    <t>24.12.2020р. №88- VIII</t>
  </si>
  <si>
    <t>0117670</t>
  </si>
  <si>
    <t>7670</t>
  </si>
  <si>
    <t>0490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</si>
  <si>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</si>
  <si>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</si>
  <si>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</si>
  <si>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</si>
  <si>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Програма висвітлення діяльності Авангардівської селищної ради, її виконавчих органів, посадових осіб, депутатів селищної ради, комунальних підприємств, установ і закладів на 2021-2023 роки</t>
  </si>
  <si>
    <t>24.12.2020р. №89-VIII</t>
  </si>
  <si>
    <t>Програма розвитку місцевого самоврядування  в Авангардівській селищній раді  на 2021 рік</t>
  </si>
  <si>
    <t>24.12.2020р. №96-VIII</t>
  </si>
  <si>
    <t>0118230</t>
  </si>
  <si>
    <t>8230</t>
  </si>
  <si>
    <t>0380</t>
  </si>
  <si>
    <t>Інші заходи громадського порядку та безпеки</t>
  </si>
  <si>
    <t>Програма "Безпечний Авангард" на 2021 рік</t>
  </si>
  <si>
    <t xml:space="preserve"> 24.12.2020р. №85-VIII</t>
  </si>
  <si>
    <t>0118420</t>
  </si>
  <si>
    <t>0830</t>
  </si>
  <si>
    <t>Інші заходи у сфері засобів масової інформації</t>
  </si>
  <si>
    <t>0600000</t>
  </si>
  <si>
    <t>Вiддiл освiти, культури, молодi та спорту Авангардiвської селищної ради Овiдiопольського району Одеської областi</t>
  </si>
  <si>
    <t>0611010</t>
  </si>
  <si>
    <t>1010</t>
  </si>
  <si>
    <t>0910</t>
  </si>
  <si>
    <t>Надання дошкільної освіти</t>
  </si>
  <si>
    <t>Комплексна Програма розвитку освіти Авангардівської селищної ради на 2021 рік</t>
  </si>
  <si>
    <t>24.12.2020р. №108-VIII</t>
  </si>
  <si>
    <t>0921</t>
  </si>
  <si>
    <t>Надання загальної середньої освіти закладами загальної середньої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</si>
  <si>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</si>
  <si>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</si>
  <si>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</si>
  <si>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</si>
  <si>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Авангардівської селищної ради на 2021 рік</t>
  </si>
  <si>
    <t>24.12.2020р. №100-VIII</t>
  </si>
  <si>
    <t>0613242</t>
  </si>
  <si>
    <t>Програма "Обдаровані діти Авангардівської громади" на 2021 рік</t>
  </si>
  <si>
    <t>24.12.2020р. №99-VIII</t>
  </si>
  <si>
    <t>Програма надання одноразової допомоги дітям-сиротам та дітям, позбавленим батьківського піклування  після досягнення 18-річного віку на території Авангардівської селищної ради на 2021 рік</t>
  </si>
  <si>
    <t>24.12.2020р. №101-VIII</t>
  </si>
  <si>
    <t>0614081</t>
  </si>
  <si>
    <t>4081</t>
  </si>
  <si>
    <t>Забезпечення діяльності інших закладів в галузі культури і мистецтва</t>
  </si>
  <si>
    <t>Програма розвитку культури Авангардівської селищної ради на 2021 рік</t>
  </si>
  <si>
    <t>24.12.2020р. №98-VIII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</si>
  <si>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</si>
  <si>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</si>
  <si>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</si>
  <si>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</si>
  <si>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Програма розвитку фізичної культури і спорту на 2021 рік</t>
  </si>
  <si>
    <t>24.12.2020р. №97-VIII</t>
  </si>
  <si>
    <t>УСЬОГО</t>
  </si>
  <si>
    <t>X</t>
  </si>
  <si>
    <t>Секретар ради                                                                                                        Валентина ЩУР</t>
  </si>
  <si>
    <t>Додаток №7</t>
  </si>
  <si>
    <t>Програма фінансової підтримки КП "Хлібодарське ВУЖКГ" на 2021 рік</t>
  </si>
  <si>
    <t>Програма  перевезення громадян на нерегулярних спеціальних маршрутах на території Авангардівської селищної ради на 2021-2023 роки</t>
  </si>
  <si>
    <t>12.02.2021р. №240-VIII</t>
  </si>
  <si>
    <t>.0180</t>
  </si>
  <si>
    <t>Субвенція з місцевого бюджету державному бюджету навиконання програм соціально-економічного розвитку регіонів</t>
  </si>
  <si>
    <t>Програма сприяння популяризації, розвитку та використанню методів біотехнології та біологічних засобів захисту рослин на території Авангардівської селищної ради на 2021 рік</t>
  </si>
  <si>
    <t>Програма сприяння  матеріально-технічної бази військових частин Збройних сил України, що дислокуються на території Авангардівської селищної ради на 2021 рік</t>
  </si>
  <si>
    <t>12.02.2021р. №218-VIII</t>
  </si>
  <si>
    <t>12.02.2021р. №227-VIII</t>
  </si>
  <si>
    <t>.0118330</t>
  </si>
  <si>
    <t>.0540</t>
  </si>
  <si>
    <t>Інша діяльність у сфері екології та охорони  природних ресурсів</t>
  </si>
  <si>
    <t>Програма охорони навколишнього природного середовища на 2021 рік</t>
  </si>
  <si>
    <t>12.02.2021р. №219-VIII</t>
  </si>
  <si>
    <t>Відділ будівництва, ЖКГ, комунального имайна</t>
  </si>
  <si>
    <t>0611021, .0611031</t>
  </si>
  <si>
    <t>1021, 1031</t>
  </si>
  <si>
    <t>.0118110</t>
  </si>
  <si>
    <t>.0320</t>
  </si>
  <si>
    <t>Заходи із запобігання та ліквідації надзвичайних ситуацій та наслідків стихійного лиха</t>
  </si>
  <si>
    <t>Програма профілактики, запобігання, ліквідації надзвичайних ситуацій та наслідків стихійного лиха на 2021-2023 роки</t>
  </si>
  <si>
    <t>12.02.2021р. №225-VIII</t>
  </si>
  <si>
    <t>.0117321</t>
  </si>
  <si>
    <t>.0443</t>
  </si>
  <si>
    <t>Будівництво освітніх установ та закладів</t>
  </si>
  <si>
    <t>Програма "Інвестиції в майбутнє"</t>
  </si>
  <si>
    <t>12.02.2021р. №228-VIII</t>
  </si>
  <si>
    <t>.0117330</t>
  </si>
  <si>
    <t>Будівництво інших об"єктів комунальної власності</t>
  </si>
  <si>
    <t>.0117370</t>
  </si>
  <si>
    <t>.0490</t>
  </si>
  <si>
    <t>Реалізація інших заходів щодо соціально-економічного розвитку території</t>
  </si>
  <si>
    <t>.0617321</t>
  </si>
  <si>
    <t>.1517370</t>
  </si>
  <si>
    <t>Фінансовий відділ Авангардівської селищної ради</t>
  </si>
  <si>
    <t>.0116020</t>
  </si>
  <si>
    <t>.0117670</t>
  </si>
  <si>
    <t xml:space="preserve">Програма протидіїзлочинності та посилення громадської безпеки на території Авангардівської селищної ради на 2021 рік </t>
  </si>
  <si>
    <t>08.04.2021р. №373-VIII</t>
  </si>
  <si>
    <t>.0113160</t>
  </si>
  <si>
    <t>Надання соціальних гарантій фізичним особам, які надають соціальні послуги громадянам похилого віку, особам з інвалідністю, хворим які не здатні до самообслуговування і потребують сторонньої допомоги</t>
  </si>
  <si>
    <t>Програма виплат компенсації фізичним особам, які надають соціальні послуги з догляду на непрофесійній основі на території Авангардівської селищної ради на 2021 рік</t>
  </si>
  <si>
    <t>08.04.2021р. №372-VIII</t>
  </si>
  <si>
    <t>.0113035</t>
  </si>
  <si>
    <t>Компенсаційні виплати за пільговий проїзд окремих категорій громадян  на залізничному транспорті</t>
  </si>
  <si>
    <t xml:space="preserve"> Програма компенсаційні виплати за пільговий перевезення залізничним транспортом окремих категорій громадян  Авангардівської селищної ради на 2021 рік </t>
  </si>
  <si>
    <t>08.04.2021р. №368-VIII</t>
  </si>
  <si>
    <t>.0113140</t>
  </si>
  <si>
    <t>08.04.2021р. №367-VIII</t>
  </si>
  <si>
    <t>.0117310</t>
  </si>
  <si>
    <t>Будівництво об"єктів житлово-комунального господарства</t>
  </si>
  <si>
    <t>.0117325</t>
  </si>
  <si>
    <t>Будівництво споруд, установ та закладів фізичної культури та спорту</t>
  </si>
  <si>
    <t xml:space="preserve">до рішення сесії № 376 -VIII від 08.04.2021  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</si>
</sst>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7">
    <font>
      <sz val="10"/>
      <color theme="1"/>
      <name val="Calibri"/>
      <family val="2"/>
      <charset val="1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topLeftCell="A64" workbookViewId="0">
      <selection activeCell="K6" sqref="K6"/>
    </sheetView>
  </sheetViews>
  <sheetFormatPr defaultRowHeight="13.8"/>
  <cols>
    <col min="1" max="1" width="10.5546875" customWidth="1"/>
    <col min="2" max="2" width="9.88671875" customWidth="1"/>
    <col min="3" max="3" width="9.44140625" customWidth="1"/>
    <col min="4" max="4" width="33.44140625" customWidth="1"/>
    <col min="5" max="5" width="28.88671875" customWidth="1"/>
    <col min="6" max="6" width="12" customWidth="1"/>
    <col min="7" max="7" width="11.21875" customWidth="1"/>
    <col min="8" max="8" width="11.5546875" customWidth="1"/>
    <col min="9" max="9" width="13" customWidth="1"/>
    <col min="10" max="10" width="10.44140625" customWidth="1"/>
  </cols>
  <sheetData>
    <row r="1" spans="1:10">
      <c r="H1" t="s">
        <v>138</v>
      </c>
    </row>
    <row r="2" spans="1:10">
      <c r="H2" t="s">
        <v>192</v>
      </c>
    </row>
    <row r="5" spans="1:10" ht="18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2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>
      <c r="A8" s="1" t="s">
        <v>2</v>
      </c>
      <c r="B8" s="1"/>
      <c r="C8" s="1"/>
      <c r="D8" s="1"/>
      <c r="E8" s="1"/>
      <c r="F8" s="1"/>
      <c r="G8" s="1"/>
      <c r="H8" s="1"/>
      <c r="I8" s="1"/>
      <c r="J8" s="3" t="s">
        <v>3</v>
      </c>
    </row>
    <row r="9" spans="1:10">
      <c r="A9" s="24" t="s">
        <v>4</v>
      </c>
      <c r="B9" s="24" t="s">
        <v>5</v>
      </c>
      <c r="C9" s="24" t="s">
        <v>6</v>
      </c>
      <c r="D9" s="25" t="s">
        <v>7</v>
      </c>
      <c r="E9" s="25" t="s">
        <v>8</v>
      </c>
      <c r="F9" s="24" t="s">
        <v>9</v>
      </c>
      <c r="G9" s="26" t="s">
        <v>10</v>
      </c>
      <c r="H9" s="26" t="s">
        <v>11</v>
      </c>
      <c r="I9" s="26" t="s">
        <v>12</v>
      </c>
      <c r="J9" s="26"/>
    </row>
    <row r="10" spans="1:10" ht="67.95" customHeight="1">
      <c r="A10" s="25"/>
      <c r="B10" s="25"/>
      <c r="C10" s="25"/>
      <c r="D10" s="25"/>
      <c r="E10" s="25"/>
      <c r="F10" s="25"/>
      <c r="G10" s="26"/>
      <c r="H10" s="26"/>
      <c r="I10" s="19" t="s">
        <v>13</v>
      </c>
      <c r="J10" s="19" t="s">
        <v>14</v>
      </c>
    </row>
    <row r="11" spans="1:10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20">
        <v>7</v>
      </c>
      <c r="H11" s="20">
        <v>8</v>
      </c>
      <c r="I11" s="20">
        <v>9</v>
      </c>
      <c r="J11" s="20">
        <v>10</v>
      </c>
    </row>
    <row r="12" spans="1:10" ht="39.6">
      <c r="A12" s="7" t="s">
        <v>15</v>
      </c>
      <c r="B12" s="8" t="s">
        <v>16</v>
      </c>
      <c r="C12" s="8" t="s">
        <v>16</v>
      </c>
      <c r="D12" s="8" t="s">
        <v>17</v>
      </c>
      <c r="E12" s="8" t="s">
        <v>16</v>
      </c>
      <c r="F12" s="8" t="s">
        <v>16</v>
      </c>
      <c r="G12" s="17">
        <f>G13+G14+G15+G16+G17+G19+G20+G21+G22+G25+G26+G27+G24+G28+G29+G30+G31+G32+G33+G34+G37+G38+G39+G40+G41+G42+G46+G18+G43+G23+G44+G45+G35+G36</f>
        <v>60297725</v>
      </c>
      <c r="H12" s="17">
        <f t="shared" ref="H12:J12" si="0">H13+H14+H15+H16+H17+H19+H20+H21+H22+H25+H26+H27+H24+H28+H29+H30+H31+H32+H33+H34+H37+H38+H39+H40+H41+H42+H46+H18+H43+H23+H44+H45+H35+H36</f>
        <v>39213001</v>
      </c>
      <c r="I12" s="17">
        <f t="shared" si="0"/>
        <v>21084724</v>
      </c>
      <c r="J12" s="17">
        <f t="shared" si="0"/>
        <v>19600915</v>
      </c>
    </row>
    <row r="13" spans="1:10" ht="52.8">
      <c r="A13" s="9" t="s">
        <v>18</v>
      </c>
      <c r="B13" s="4" t="s">
        <v>19</v>
      </c>
      <c r="C13" s="4" t="s">
        <v>20</v>
      </c>
      <c r="D13" s="4" t="s">
        <v>21</v>
      </c>
      <c r="E13" s="4" t="s">
        <v>22</v>
      </c>
      <c r="F13" s="4" t="s">
        <v>23</v>
      </c>
      <c r="G13" s="15">
        <v>1090000</v>
      </c>
      <c r="H13" s="16">
        <v>1090000</v>
      </c>
      <c r="I13" s="10">
        <v>0</v>
      </c>
      <c r="J13" s="10">
        <v>0</v>
      </c>
    </row>
    <row r="14" spans="1:10" ht="100.2" customHeight="1">
      <c r="A14" s="9" t="s">
        <v>18</v>
      </c>
      <c r="B14" s="4" t="s">
        <v>19</v>
      </c>
      <c r="C14" s="4" t="s">
        <v>20</v>
      </c>
      <c r="D14" s="4" t="s">
        <v>21</v>
      </c>
      <c r="E14" s="4" t="s">
        <v>24</v>
      </c>
      <c r="F14" s="4" t="s">
        <v>25</v>
      </c>
      <c r="G14" s="15">
        <v>3904000</v>
      </c>
      <c r="H14" s="16">
        <v>3904000</v>
      </c>
      <c r="I14" s="10">
        <v>0</v>
      </c>
      <c r="J14" s="10">
        <v>0</v>
      </c>
    </row>
    <row r="15" spans="1:10" ht="91.8" customHeight="1">
      <c r="A15" s="9" t="s">
        <v>18</v>
      </c>
      <c r="B15" s="4" t="s">
        <v>19</v>
      </c>
      <c r="C15" s="4" t="s">
        <v>20</v>
      </c>
      <c r="D15" s="4" t="s">
        <v>21</v>
      </c>
      <c r="E15" s="4" t="s">
        <v>26</v>
      </c>
      <c r="F15" s="4" t="s">
        <v>27</v>
      </c>
      <c r="G15" s="15">
        <v>515000</v>
      </c>
      <c r="H15" s="16">
        <v>515000</v>
      </c>
      <c r="I15" s="10">
        <v>0</v>
      </c>
      <c r="J15" s="10">
        <v>0</v>
      </c>
    </row>
    <row r="16" spans="1:10" ht="52.8">
      <c r="A16" s="9" t="s">
        <v>18</v>
      </c>
      <c r="B16" s="4" t="s">
        <v>19</v>
      </c>
      <c r="C16" s="4" t="s">
        <v>20</v>
      </c>
      <c r="D16" s="4" t="s">
        <v>21</v>
      </c>
      <c r="E16" s="4" t="s">
        <v>28</v>
      </c>
      <c r="F16" s="4" t="s">
        <v>29</v>
      </c>
      <c r="G16" s="15">
        <f>H16+I16</f>
        <v>2589500</v>
      </c>
      <c r="H16" s="16">
        <v>1969000</v>
      </c>
      <c r="I16" s="10">
        <v>620500</v>
      </c>
      <c r="J16" s="10">
        <v>620500</v>
      </c>
    </row>
    <row r="17" spans="1:10" ht="92.4" customHeight="1">
      <c r="A17" s="9" t="s">
        <v>30</v>
      </c>
      <c r="B17" s="4" t="s">
        <v>31</v>
      </c>
      <c r="C17" s="4" t="s">
        <v>32</v>
      </c>
      <c r="D17" s="4" t="s">
        <v>33</v>
      </c>
      <c r="E17" s="4" t="s">
        <v>34</v>
      </c>
      <c r="F17" s="4" t="s">
        <v>35</v>
      </c>
      <c r="G17" s="15">
        <v>8920000</v>
      </c>
      <c r="H17" s="16">
        <v>8920000</v>
      </c>
      <c r="I17" s="10">
        <v>0</v>
      </c>
      <c r="J17" s="10">
        <v>0</v>
      </c>
    </row>
    <row r="18" spans="1:10" ht="92.4" customHeight="1">
      <c r="A18" s="9" t="s">
        <v>36</v>
      </c>
      <c r="B18" s="13" t="s">
        <v>37</v>
      </c>
      <c r="C18" s="13" t="s">
        <v>38</v>
      </c>
      <c r="D18" s="13" t="s">
        <v>39</v>
      </c>
      <c r="E18" s="13" t="s">
        <v>144</v>
      </c>
      <c r="F18" s="13" t="s">
        <v>146</v>
      </c>
      <c r="G18" s="15">
        <v>100000</v>
      </c>
      <c r="H18" s="16">
        <v>100000</v>
      </c>
      <c r="I18" s="10">
        <v>0</v>
      </c>
      <c r="J18" s="10">
        <v>0</v>
      </c>
    </row>
    <row r="19" spans="1:10" ht="69.599999999999994" customHeight="1">
      <c r="A19" s="9" t="s">
        <v>36</v>
      </c>
      <c r="B19" s="4" t="s">
        <v>37</v>
      </c>
      <c r="C19" s="4" t="s">
        <v>38</v>
      </c>
      <c r="D19" s="4" t="s">
        <v>39</v>
      </c>
      <c r="E19" s="4" t="s">
        <v>40</v>
      </c>
      <c r="F19" s="4" t="s">
        <v>41</v>
      </c>
      <c r="G19" s="15">
        <f>H19+I19</f>
        <v>3465951</v>
      </c>
      <c r="H19" s="16">
        <v>3465951</v>
      </c>
      <c r="I19" s="10">
        <v>0</v>
      </c>
      <c r="J19" s="10">
        <v>0</v>
      </c>
    </row>
    <row r="20" spans="1:10" ht="62.4" customHeight="1">
      <c r="A20" s="9" t="s">
        <v>42</v>
      </c>
      <c r="B20" s="4" t="s">
        <v>43</v>
      </c>
      <c r="C20" s="4" t="s">
        <v>44</v>
      </c>
      <c r="D20" s="4" t="s">
        <v>45</v>
      </c>
      <c r="E20" s="4" t="s">
        <v>46</v>
      </c>
      <c r="F20" s="4" t="s">
        <v>47</v>
      </c>
      <c r="G20" s="15">
        <v>1914400</v>
      </c>
      <c r="H20" s="16">
        <v>1914400</v>
      </c>
      <c r="I20" s="10">
        <v>0</v>
      </c>
      <c r="J20" s="10">
        <v>0</v>
      </c>
    </row>
    <row r="21" spans="1:10" ht="78.599999999999994" customHeight="1">
      <c r="A21" s="9" t="s">
        <v>48</v>
      </c>
      <c r="B21" s="4" t="s">
        <v>49</v>
      </c>
      <c r="C21" s="4" t="s">
        <v>44</v>
      </c>
      <c r="D21" s="4" t="s">
        <v>50</v>
      </c>
      <c r="E21" s="4" t="s">
        <v>51</v>
      </c>
      <c r="F21" s="4" t="s">
        <v>52</v>
      </c>
      <c r="G21" s="15">
        <f>H21</f>
        <v>2472900</v>
      </c>
      <c r="H21" s="16">
        <v>2472900</v>
      </c>
      <c r="I21" s="10">
        <v>0</v>
      </c>
      <c r="J21" s="10">
        <v>0</v>
      </c>
    </row>
    <row r="22" spans="1:10" ht="80.400000000000006" customHeight="1">
      <c r="A22" s="9" t="s">
        <v>53</v>
      </c>
      <c r="B22" s="4" t="s">
        <v>54</v>
      </c>
      <c r="C22" s="4" t="s">
        <v>44</v>
      </c>
      <c r="D22" s="4" t="s">
        <v>55</v>
      </c>
      <c r="E22" s="4" t="s">
        <v>46</v>
      </c>
      <c r="F22" s="4" t="s">
        <v>47</v>
      </c>
      <c r="G22" s="15">
        <f>H22</f>
        <v>2366100</v>
      </c>
      <c r="H22" s="16">
        <v>2366100</v>
      </c>
      <c r="I22" s="10">
        <v>0</v>
      </c>
      <c r="J22" s="10">
        <v>0</v>
      </c>
    </row>
    <row r="23" spans="1:10" ht="80.400000000000006" customHeight="1">
      <c r="A23" s="9" t="s">
        <v>175</v>
      </c>
      <c r="B23" s="14" t="s">
        <v>54</v>
      </c>
      <c r="C23" s="14" t="s">
        <v>85</v>
      </c>
      <c r="D23" s="14" t="s">
        <v>86</v>
      </c>
      <c r="E23" s="14" t="s">
        <v>46</v>
      </c>
      <c r="F23" s="14" t="s">
        <v>47</v>
      </c>
      <c r="G23" s="15">
        <f>I23</f>
        <v>300000</v>
      </c>
      <c r="H23" s="16">
        <v>0</v>
      </c>
      <c r="I23" s="10">
        <v>300000</v>
      </c>
      <c r="J23" s="10">
        <v>300000</v>
      </c>
    </row>
    <row r="24" spans="1:10" ht="58.8" customHeight="1">
      <c r="A24" s="9" t="s">
        <v>174</v>
      </c>
      <c r="B24" s="4" t="s">
        <v>54</v>
      </c>
      <c r="C24" s="4" t="s">
        <v>44</v>
      </c>
      <c r="D24" s="4" t="s">
        <v>55</v>
      </c>
      <c r="E24" s="12" t="s">
        <v>139</v>
      </c>
      <c r="F24" s="4" t="s">
        <v>56</v>
      </c>
      <c r="G24" s="15">
        <v>3370000</v>
      </c>
      <c r="H24" s="16">
        <v>3370000</v>
      </c>
      <c r="I24" s="10">
        <v>0</v>
      </c>
      <c r="J24" s="10">
        <v>0</v>
      </c>
    </row>
    <row r="25" spans="1:10" ht="100.2" customHeight="1">
      <c r="A25" s="9" t="s">
        <v>57</v>
      </c>
      <c r="B25" s="4" t="s">
        <v>58</v>
      </c>
      <c r="C25" s="4" t="s">
        <v>44</v>
      </c>
      <c r="D25" s="4" t="s">
        <v>59</v>
      </c>
      <c r="E25" s="4" t="s">
        <v>60</v>
      </c>
      <c r="F25" s="4" t="s">
        <v>61</v>
      </c>
      <c r="G25" s="15">
        <f>H25</f>
        <v>100000</v>
      </c>
      <c r="H25" s="16">
        <v>100000</v>
      </c>
      <c r="I25" s="10">
        <v>0</v>
      </c>
      <c r="J25" s="10">
        <v>0</v>
      </c>
    </row>
    <row r="26" spans="1:10" ht="72.599999999999994" customHeight="1">
      <c r="A26" s="9" t="s">
        <v>57</v>
      </c>
      <c r="B26" s="4" t="s">
        <v>58</v>
      </c>
      <c r="C26" s="4" t="s">
        <v>44</v>
      </c>
      <c r="D26" s="4" t="s">
        <v>59</v>
      </c>
      <c r="E26" s="4" t="s">
        <v>62</v>
      </c>
      <c r="F26" s="4" t="s">
        <v>63</v>
      </c>
      <c r="G26" s="15">
        <v>49900</v>
      </c>
      <c r="H26" s="16">
        <v>49900</v>
      </c>
      <c r="I26" s="10">
        <v>0</v>
      </c>
      <c r="J26" s="10">
        <v>0</v>
      </c>
    </row>
    <row r="27" spans="1:10" ht="133.80000000000001" customHeight="1">
      <c r="A27" s="9" t="s">
        <v>64</v>
      </c>
      <c r="B27" s="4" t="s">
        <v>65</v>
      </c>
      <c r="C27" s="4" t="s">
        <v>66</v>
      </c>
      <c r="D27" s="4" t="s">
        <v>67</v>
      </c>
      <c r="E27" s="4" t="s">
        <v>68</v>
      </c>
      <c r="F27" s="4" t="s">
        <v>69</v>
      </c>
      <c r="G27" s="15">
        <v>1652600</v>
      </c>
      <c r="H27" s="16">
        <v>1652600</v>
      </c>
      <c r="I27" s="10">
        <v>0</v>
      </c>
      <c r="J27" s="10">
        <v>0</v>
      </c>
    </row>
    <row r="28" spans="1:10" ht="115.8" customHeight="1">
      <c r="A28" s="9" t="s">
        <v>64</v>
      </c>
      <c r="B28" s="4" t="s">
        <v>65</v>
      </c>
      <c r="C28" s="4" t="s">
        <v>66</v>
      </c>
      <c r="D28" s="4" t="s">
        <v>67</v>
      </c>
      <c r="E28" s="4" t="s">
        <v>70</v>
      </c>
      <c r="F28" s="4" t="s">
        <v>71</v>
      </c>
      <c r="G28" s="15">
        <v>2003200</v>
      </c>
      <c r="H28" s="16">
        <v>2003200</v>
      </c>
      <c r="I28" s="10">
        <v>0</v>
      </c>
      <c r="J28" s="10">
        <v>0</v>
      </c>
    </row>
    <row r="29" spans="1:10" ht="76.2" customHeight="1">
      <c r="A29" s="9" t="s">
        <v>72</v>
      </c>
      <c r="B29" s="4" t="s">
        <v>73</v>
      </c>
      <c r="C29" s="4" t="s">
        <v>66</v>
      </c>
      <c r="D29" s="4" t="s">
        <v>74</v>
      </c>
      <c r="E29" s="4" t="s">
        <v>75</v>
      </c>
      <c r="F29" s="4" t="s">
        <v>76</v>
      </c>
      <c r="G29" s="15">
        <v>569300</v>
      </c>
      <c r="H29" s="16">
        <v>569300</v>
      </c>
      <c r="I29" s="10">
        <v>0</v>
      </c>
      <c r="J29" s="10">
        <v>0</v>
      </c>
    </row>
    <row r="30" spans="1:10" ht="76.2" customHeight="1">
      <c r="A30" s="9" t="s">
        <v>161</v>
      </c>
      <c r="B30" s="13">
        <v>7321</v>
      </c>
      <c r="C30" s="13" t="s">
        <v>162</v>
      </c>
      <c r="D30" s="13" t="s">
        <v>163</v>
      </c>
      <c r="E30" s="13" t="s">
        <v>164</v>
      </c>
      <c r="F30" s="13" t="s">
        <v>165</v>
      </c>
      <c r="G30" s="15">
        <v>2109430</v>
      </c>
      <c r="H30" s="16">
        <v>0</v>
      </c>
      <c r="I30" s="10">
        <v>2109430</v>
      </c>
      <c r="J30" s="10">
        <v>2109430</v>
      </c>
    </row>
    <row r="31" spans="1:10" ht="76.2" customHeight="1">
      <c r="A31" s="9" t="s">
        <v>166</v>
      </c>
      <c r="B31" s="13">
        <v>7330</v>
      </c>
      <c r="C31" s="13" t="s">
        <v>162</v>
      </c>
      <c r="D31" s="13" t="s">
        <v>167</v>
      </c>
      <c r="E31" s="13" t="s">
        <v>164</v>
      </c>
      <c r="F31" s="13" t="s">
        <v>165</v>
      </c>
      <c r="G31" s="15">
        <v>2249776</v>
      </c>
      <c r="H31" s="16">
        <v>0</v>
      </c>
      <c r="I31" s="10">
        <v>2249776</v>
      </c>
      <c r="J31" s="10">
        <v>2249776</v>
      </c>
    </row>
    <row r="32" spans="1:10" ht="76.2" customHeight="1">
      <c r="A32" s="9" t="s">
        <v>168</v>
      </c>
      <c r="B32" s="13">
        <v>7370</v>
      </c>
      <c r="C32" s="13" t="s">
        <v>169</v>
      </c>
      <c r="D32" s="13" t="s">
        <v>170</v>
      </c>
      <c r="E32" s="13" t="s">
        <v>164</v>
      </c>
      <c r="F32" s="14" t="s">
        <v>187</v>
      </c>
      <c r="G32" s="15">
        <f>I32</f>
        <v>2881720</v>
      </c>
      <c r="H32" s="16">
        <v>0</v>
      </c>
      <c r="I32" s="16">
        <v>2881720</v>
      </c>
      <c r="J32" s="16">
        <v>2881720</v>
      </c>
    </row>
    <row r="33" spans="1:10" ht="90.6" customHeight="1">
      <c r="A33" s="9" t="s">
        <v>77</v>
      </c>
      <c r="B33" s="4" t="s">
        <v>78</v>
      </c>
      <c r="C33" s="4" t="s">
        <v>79</v>
      </c>
      <c r="D33" s="4" t="s">
        <v>80</v>
      </c>
      <c r="E33" s="4" t="s">
        <v>81</v>
      </c>
      <c r="F33" s="4" t="s">
        <v>82</v>
      </c>
      <c r="G33" s="15">
        <v>219050</v>
      </c>
      <c r="H33" s="16">
        <v>219050</v>
      </c>
      <c r="I33" s="10">
        <v>0</v>
      </c>
      <c r="J33" s="10">
        <v>0</v>
      </c>
    </row>
    <row r="34" spans="1:10" ht="90.6" customHeight="1">
      <c r="A34" s="9" t="s">
        <v>77</v>
      </c>
      <c r="B34" s="13" t="s">
        <v>78</v>
      </c>
      <c r="C34" s="13" t="s">
        <v>79</v>
      </c>
      <c r="D34" s="13" t="s">
        <v>80</v>
      </c>
      <c r="E34" s="13" t="s">
        <v>140</v>
      </c>
      <c r="F34" s="13" t="s">
        <v>141</v>
      </c>
      <c r="G34" s="15">
        <v>20000</v>
      </c>
      <c r="H34" s="16">
        <v>20000</v>
      </c>
      <c r="I34" s="10">
        <v>0</v>
      </c>
      <c r="J34" s="10">
        <v>0</v>
      </c>
    </row>
    <row r="35" spans="1:10" ht="90.6" customHeight="1">
      <c r="A35" s="9" t="s">
        <v>188</v>
      </c>
      <c r="B35" s="14">
        <v>7310</v>
      </c>
      <c r="C35" s="14" t="s">
        <v>162</v>
      </c>
      <c r="D35" s="14" t="s">
        <v>189</v>
      </c>
      <c r="E35" s="14" t="s">
        <v>164</v>
      </c>
      <c r="F35" s="14" t="s">
        <v>187</v>
      </c>
      <c r="G35" s="15">
        <f>I35</f>
        <v>899500</v>
      </c>
      <c r="H35" s="16">
        <v>0</v>
      </c>
      <c r="I35" s="10">
        <v>899500</v>
      </c>
      <c r="J35" s="10">
        <v>899500</v>
      </c>
    </row>
    <row r="36" spans="1:10" ht="90.6" customHeight="1">
      <c r="A36" s="9" t="s">
        <v>190</v>
      </c>
      <c r="B36" s="14">
        <v>7325</v>
      </c>
      <c r="C36" s="14" t="s">
        <v>162</v>
      </c>
      <c r="D36" s="14" t="s">
        <v>191</v>
      </c>
      <c r="E36" s="14" t="s">
        <v>164</v>
      </c>
      <c r="F36" s="14" t="s">
        <v>187</v>
      </c>
      <c r="G36" s="15">
        <f>I36</f>
        <v>5129989</v>
      </c>
      <c r="H36" s="16">
        <v>0</v>
      </c>
      <c r="I36" s="10">
        <v>5129989</v>
      </c>
      <c r="J36" s="10">
        <v>5129989</v>
      </c>
    </row>
    <row r="37" spans="1:10" ht="59.4" customHeight="1">
      <c r="A37" s="9" t="s">
        <v>83</v>
      </c>
      <c r="B37" s="4" t="s">
        <v>84</v>
      </c>
      <c r="C37" s="4" t="s">
        <v>85</v>
      </c>
      <c r="D37" s="4" t="s">
        <v>86</v>
      </c>
      <c r="E37" s="12" t="s">
        <v>139</v>
      </c>
      <c r="F37" s="4" t="s">
        <v>56</v>
      </c>
      <c r="G37" s="15">
        <f>I37</f>
        <v>5410000</v>
      </c>
      <c r="H37" s="16">
        <v>0</v>
      </c>
      <c r="I37" s="10">
        <v>5410000</v>
      </c>
      <c r="J37" s="10">
        <v>5410000</v>
      </c>
    </row>
    <row r="38" spans="1:10" ht="121.2" customHeight="1">
      <c r="A38" s="9" t="s">
        <v>87</v>
      </c>
      <c r="B38" s="4" t="s">
        <v>88</v>
      </c>
      <c r="C38" s="4" t="s">
        <v>85</v>
      </c>
      <c r="D38" s="4" t="s">
        <v>89</v>
      </c>
      <c r="E38" s="4" t="s">
        <v>90</v>
      </c>
      <c r="F38" s="4" t="s">
        <v>91</v>
      </c>
      <c r="G38" s="15">
        <v>199000</v>
      </c>
      <c r="H38" s="16">
        <v>199000</v>
      </c>
      <c r="I38" s="10">
        <v>0</v>
      </c>
      <c r="J38" s="10">
        <v>0</v>
      </c>
    </row>
    <row r="39" spans="1:10" ht="72.599999999999994" customHeight="1">
      <c r="A39" s="9" t="s">
        <v>87</v>
      </c>
      <c r="B39" s="4" t="s">
        <v>88</v>
      </c>
      <c r="C39" s="4" t="s">
        <v>85</v>
      </c>
      <c r="D39" s="4" t="s">
        <v>89</v>
      </c>
      <c r="E39" s="4" t="s">
        <v>92</v>
      </c>
      <c r="F39" s="4" t="s">
        <v>93</v>
      </c>
      <c r="G39" s="15">
        <v>500000</v>
      </c>
      <c r="H39" s="16">
        <v>500000</v>
      </c>
      <c r="I39" s="10">
        <v>0</v>
      </c>
      <c r="J39" s="10">
        <v>0</v>
      </c>
    </row>
    <row r="40" spans="1:10" ht="72.599999999999994" customHeight="1">
      <c r="A40" s="9" t="s">
        <v>156</v>
      </c>
      <c r="B40" s="13">
        <v>8110</v>
      </c>
      <c r="C40" s="13" t="s">
        <v>157</v>
      </c>
      <c r="D40" s="13" t="s">
        <v>158</v>
      </c>
      <c r="E40" s="13" t="s">
        <v>159</v>
      </c>
      <c r="F40" s="13" t="s">
        <v>160</v>
      </c>
      <c r="G40" s="15">
        <v>345000</v>
      </c>
      <c r="H40" s="16">
        <v>345000</v>
      </c>
      <c r="I40" s="10">
        <v>0</v>
      </c>
      <c r="J40" s="10">
        <v>0</v>
      </c>
    </row>
    <row r="41" spans="1:10" ht="26.4">
      <c r="A41" s="9" t="s">
        <v>94</v>
      </c>
      <c r="B41" s="4" t="s">
        <v>95</v>
      </c>
      <c r="C41" s="4" t="s">
        <v>96</v>
      </c>
      <c r="D41" s="4" t="s">
        <v>97</v>
      </c>
      <c r="E41" s="4" t="s">
        <v>98</v>
      </c>
      <c r="F41" s="4" t="s">
        <v>99</v>
      </c>
      <c r="G41" s="15">
        <v>2700000</v>
      </c>
      <c r="H41" s="16">
        <v>2700000</v>
      </c>
      <c r="I41" s="10">
        <v>0</v>
      </c>
      <c r="J41" s="10">
        <v>0</v>
      </c>
    </row>
    <row r="42" spans="1:10" ht="39.6">
      <c r="A42" s="9" t="s">
        <v>148</v>
      </c>
      <c r="B42" s="13">
        <v>8330</v>
      </c>
      <c r="C42" s="13" t="s">
        <v>149</v>
      </c>
      <c r="D42" s="13" t="s">
        <v>150</v>
      </c>
      <c r="E42" s="13" t="s">
        <v>151</v>
      </c>
      <c r="F42" s="13" t="s">
        <v>152</v>
      </c>
      <c r="G42" s="15">
        <f>I42</f>
        <v>1483809</v>
      </c>
      <c r="H42" s="16">
        <v>0</v>
      </c>
      <c r="I42" s="10">
        <v>1483809</v>
      </c>
      <c r="J42" s="10">
        <v>0</v>
      </c>
    </row>
    <row r="43" spans="1:10" ht="79.2">
      <c r="A43" s="9" t="s">
        <v>178</v>
      </c>
      <c r="B43" s="14">
        <v>3160</v>
      </c>
      <c r="C43" s="14">
        <v>1010</v>
      </c>
      <c r="D43" s="14" t="s">
        <v>179</v>
      </c>
      <c r="E43" s="14" t="s">
        <v>180</v>
      </c>
      <c r="F43" s="14" t="s">
        <v>181</v>
      </c>
      <c r="G43" s="15">
        <f>H43</f>
        <v>17000</v>
      </c>
      <c r="H43" s="16">
        <v>17000</v>
      </c>
      <c r="I43" s="10">
        <v>0</v>
      </c>
      <c r="J43" s="10">
        <v>0</v>
      </c>
    </row>
    <row r="44" spans="1:10" ht="79.2">
      <c r="A44" s="9" t="s">
        <v>182</v>
      </c>
      <c r="B44" s="14">
        <v>3035</v>
      </c>
      <c r="C44" s="14">
        <v>1070</v>
      </c>
      <c r="D44" s="14" t="s">
        <v>183</v>
      </c>
      <c r="E44" s="14" t="s">
        <v>184</v>
      </c>
      <c r="F44" s="14" t="s">
        <v>185</v>
      </c>
      <c r="G44" s="15">
        <f>H44</f>
        <v>21600</v>
      </c>
      <c r="H44" s="16">
        <v>21600</v>
      </c>
      <c r="I44" s="10">
        <v>0</v>
      </c>
      <c r="J44" s="10">
        <v>0</v>
      </c>
    </row>
    <row r="45" spans="1:10" ht="79.2">
      <c r="A45" s="9" t="s">
        <v>186</v>
      </c>
      <c r="B45" s="14" t="s">
        <v>114</v>
      </c>
      <c r="C45" s="14" t="s">
        <v>115</v>
      </c>
      <c r="D45" s="14" t="s">
        <v>116</v>
      </c>
      <c r="E45" s="14" t="s">
        <v>117</v>
      </c>
      <c r="F45" s="14" t="s">
        <v>118</v>
      </c>
      <c r="G45" s="15">
        <v>199000</v>
      </c>
      <c r="H45" s="16">
        <v>199000</v>
      </c>
      <c r="I45" s="10">
        <v>0</v>
      </c>
      <c r="J45" s="10">
        <v>0</v>
      </c>
    </row>
    <row r="46" spans="1:10" ht="124.2" customHeight="1">
      <c r="A46" s="9" t="s">
        <v>100</v>
      </c>
      <c r="B46" s="4">
        <v>8420</v>
      </c>
      <c r="C46" s="4" t="s">
        <v>101</v>
      </c>
      <c r="D46" s="14" t="s">
        <v>102</v>
      </c>
      <c r="E46" s="14" t="s">
        <v>90</v>
      </c>
      <c r="F46" s="14" t="s">
        <v>91</v>
      </c>
      <c r="G46" s="15">
        <v>530000</v>
      </c>
      <c r="H46" s="16">
        <v>530000</v>
      </c>
      <c r="I46" s="10">
        <v>0</v>
      </c>
      <c r="J46" s="10">
        <v>0</v>
      </c>
    </row>
    <row r="47" spans="1:10" ht="52.8">
      <c r="A47" s="7" t="s">
        <v>103</v>
      </c>
      <c r="B47" s="8" t="s">
        <v>16</v>
      </c>
      <c r="C47" s="8" t="s">
        <v>16</v>
      </c>
      <c r="D47" s="8" t="s">
        <v>104</v>
      </c>
      <c r="E47" s="8" t="s">
        <v>16</v>
      </c>
      <c r="F47" s="8" t="s">
        <v>16</v>
      </c>
      <c r="G47" s="17">
        <f>G48+G49+G50+G51+G52+G53+G54+G56+G55</f>
        <v>29253230</v>
      </c>
      <c r="H47" s="17">
        <f t="shared" ref="H47:J47" si="1">H48+H49+H50+H51+H52+H53+H54+H56+H55</f>
        <v>15246730</v>
      </c>
      <c r="I47" s="17">
        <f t="shared" si="1"/>
        <v>14006500</v>
      </c>
      <c r="J47" s="17">
        <f t="shared" si="1"/>
        <v>9980500</v>
      </c>
    </row>
    <row r="48" spans="1:10" ht="39.6">
      <c r="A48" s="9" t="s">
        <v>105</v>
      </c>
      <c r="B48" s="4" t="s">
        <v>106</v>
      </c>
      <c r="C48" s="4" t="s">
        <v>107</v>
      </c>
      <c r="D48" s="14" t="s">
        <v>108</v>
      </c>
      <c r="E48" s="14" t="s">
        <v>109</v>
      </c>
      <c r="F48" s="14" t="s">
        <v>110</v>
      </c>
      <c r="G48" s="15">
        <f>H48+I48</f>
        <v>9874000</v>
      </c>
      <c r="H48" s="16">
        <v>5648000</v>
      </c>
      <c r="I48" s="10">
        <v>4226000</v>
      </c>
      <c r="J48" s="10">
        <v>200000</v>
      </c>
    </row>
    <row r="49" spans="1:10" ht="49.8" customHeight="1">
      <c r="A49" s="13" t="s">
        <v>154</v>
      </c>
      <c r="B49" s="13" t="s">
        <v>155</v>
      </c>
      <c r="C49" s="4" t="s">
        <v>111</v>
      </c>
      <c r="D49" s="14" t="s">
        <v>112</v>
      </c>
      <c r="E49" s="14" t="s">
        <v>109</v>
      </c>
      <c r="F49" s="14" t="s">
        <v>110</v>
      </c>
      <c r="G49" s="15">
        <f>H49+I49</f>
        <v>10774300</v>
      </c>
      <c r="H49" s="16">
        <v>7314300</v>
      </c>
      <c r="I49" s="10">
        <v>3460000</v>
      </c>
      <c r="J49" s="10">
        <v>3460000</v>
      </c>
    </row>
    <row r="50" spans="1:10" ht="86.4" customHeight="1">
      <c r="A50" s="9" t="s">
        <v>113</v>
      </c>
      <c r="B50" s="4" t="s">
        <v>114</v>
      </c>
      <c r="C50" s="4" t="s">
        <v>115</v>
      </c>
      <c r="D50" s="14" t="s">
        <v>116</v>
      </c>
      <c r="E50" s="14" t="s">
        <v>117</v>
      </c>
      <c r="F50" s="14" t="s">
        <v>118</v>
      </c>
      <c r="G50" s="15">
        <v>476000</v>
      </c>
      <c r="H50" s="16">
        <v>476000</v>
      </c>
      <c r="I50" s="10">
        <v>0</v>
      </c>
      <c r="J50" s="10">
        <v>0</v>
      </c>
    </row>
    <row r="51" spans="1:10" ht="61.8" customHeight="1">
      <c r="A51" s="9" t="s">
        <v>119</v>
      </c>
      <c r="B51" s="4" t="s">
        <v>31</v>
      </c>
      <c r="C51" s="4" t="s">
        <v>32</v>
      </c>
      <c r="D51" s="4" t="s">
        <v>33</v>
      </c>
      <c r="E51" s="4" t="s">
        <v>120</v>
      </c>
      <c r="F51" s="4" t="s">
        <v>121</v>
      </c>
      <c r="G51" s="15">
        <v>60000</v>
      </c>
      <c r="H51" s="16">
        <v>60000</v>
      </c>
      <c r="I51" s="10">
        <v>0</v>
      </c>
      <c r="J51" s="10">
        <v>0</v>
      </c>
    </row>
    <row r="52" spans="1:10" ht="116.4" customHeight="1">
      <c r="A52" s="9" t="s">
        <v>119</v>
      </c>
      <c r="B52" s="4" t="s">
        <v>31</v>
      </c>
      <c r="C52" s="4" t="s">
        <v>32</v>
      </c>
      <c r="D52" s="4" t="s">
        <v>33</v>
      </c>
      <c r="E52" s="4" t="s">
        <v>122</v>
      </c>
      <c r="F52" s="4" t="s">
        <v>123</v>
      </c>
      <c r="G52" s="15">
        <v>5430</v>
      </c>
      <c r="H52" s="16">
        <v>5430</v>
      </c>
      <c r="I52" s="10">
        <v>0</v>
      </c>
      <c r="J52" s="10">
        <v>0</v>
      </c>
    </row>
    <row r="53" spans="1:10" ht="63" customHeight="1">
      <c r="A53" s="9" t="s">
        <v>124</v>
      </c>
      <c r="B53" s="4" t="s">
        <v>125</v>
      </c>
      <c r="C53" s="4" t="s">
        <v>38</v>
      </c>
      <c r="D53" s="4" t="s">
        <v>126</v>
      </c>
      <c r="E53" s="4" t="s">
        <v>127</v>
      </c>
      <c r="F53" s="4" t="s">
        <v>128</v>
      </c>
      <c r="G53" s="15">
        <v>358600</v>
      </c>
      <c r="H53" s="16">
        <v>358600</v>
      </c>
      <c r="I53" s="10">
        <v>0</v>
      </c>
      <c r="J53" s="10">
        <v>0</v>
      </c>
    </row>
    <row r="54" spans="1:10" ht="55.2" customHeight="1">
      <c r="A54" s="9" t="s">
        <v>129</v>
      </c>
      <c r="B54" s="4" t="s">
        <v>130</v>
      </c>
      <c r="C54" s="4" t="s">
        <v>131</v>
      </c>
      <c r="D54" s="4" t="s">
        <v>132</v>
      </c>
      <c r="E54" s="4" t="s">
        <v>133</v>
      </c>
      <c r="F54" s="4" t="s">
        <v>134</v>
      </c>
      <c r="G54" s="15">
        <v>1084400</v>
      </c>
      <c r="H54" s="16">
        <v>1084400</v>
      </c>
      <c r="I54" s="10">
        <v>0</v>
      </c>
      <c r="J54" s="10">
        <v>0</v>
      </c>
    </row>
    <row r="55" spans="1:10" ht="55.2" customHeight="1">
      <c r="A55" s="9" t="s">
        <v>124</v>
      </c>
      <c r="B55" s="14" t="s">
        <v>125</v>
      </c>
      <c r="C55" s="14" t="s">
        <v>38</v>
      </c>
      <c r="D55" s="14" t="s">
        <v>126</v>
      </c>
      <c r="E55" s="14" t="s">
        <v>164</v>
      </c>
      <c r="F55" s="14" t="s">
        <v>187</v>
      </c>
      <c r="G55" s="15">
        <f>H55</f>
        <v>300000</v>
      </c>
      <c r="H55" s="16">
        <v>300000</v>
      </c>
      <c r="I55" s="10">
        <v>0</v>
      </c>
      <c r="J55" s="10">
        <v>0</v>
      </c>
    </row>
    <row r="56" spans="1:10" ht="55.2" customHeight="1">
      <c r="A56" s="9" t="s">
        <v>171</v>
      </c>
      <c r="B56" s="13">
        <v>7321</v>
      </c>
      <c r="C56" s="13" t="s">
        <v>162</v>
      </c>
      <c r="D56" s="13" t="s">
        <v>163</v>
      </c>
      <c r="E56" s="13" t="s">
        <v>164</v>
      </c>
      <c r="F56" s="13" t="s">
        <v>165</v>
      </c>
      <c r="G56" s="15">
        <f>I56</f>
        <v>6320500</v>
      </c>
      <c r="H56" s="16">
        <v>0</v>
      </c>
      <c r="I56" s="10">
        <v>6320500</v>
      </c>
      <c r="J56" s="10">
        <v>6320500</v>
      </c>
    </row>
    <row r="57" spans="1:10" ht="55.2" customHeight="1">
      <c r="A57" s="7">
        <v>1500000</v>
      </c>
      <c r="B57" s="8"/>
      <c r="C57" s="8"/>
      <c r="D57" s="8" t="s">
        <v>153</v>
      </c>
      <c r="E57" s="13"/>
      <c r="F57" s="8"/>
      <c r="G57" s="17">
        <f>G58+G59+G60</f>
        <v>40782202</v>
      </c>
      <c r="H57" s="17">
        <f t="shared" ref="H57:J57" si="2">H58+H59+H60</f>
        <v>0</v>
      </c>
      <c r="I57" s="17">
        <f t="shared" si="2"/>
        <v>40782202</v>
      </c>
      <c r="J57" s="17">
        <f t="shared" si="2"/>
        <v>40343202</v>
      </c>
    </row>
    <row r="58" spans="1:10" ht="55.2" customHeight="1">
      <c r="A58" s="7">
        <v>1518330</v>
      </c>
      <c r="B58" s="13">
        <v>8330</v>
      </c>
      <c r="C58" s="13" t="s">
        <v>149</v>
      </c>
      <c r="D58" s="13" t="s">
        <v>150</v>
      </c>
      <c r="E58" s="13" t="s">
        <v>151</v>
      </c>
      <c r="F58" s="13" t="s">
        <v>152</v>
      </c>
      <c r="G58" s="15">
        <v>439000</v>
      </c>
      <c r="H58" s="16">
        <v>0</v>
      </c>
      <c r="I58" s="16">
        <v>439000</v>
      </c>
      <c r="J58" s="16">
        <v>0</v>
      </c>
    </row>
    <row r="59" spans="1:10" ht="55.2" customHeight="1">
      <c r="A59" s="9">
        <v>1517321</v>
      </c>
      <c r="B59" s="13">
        <v>7321</v>
      </c>
      <c r="C59" s="13" t="s">
        <v>162</v>
      </c>
      <c r="D59" s="13" t="s">
        <v>163</v>
      </c>
      <c r="E59" s="13" t="s">
        <v>164</v>
      </c>
      <c r="F59" s="13" t="s">
        <v>165</v>
      </c>
      <c r="G59" s="15">
        <f>I59</f>
        <v>23373202</v>
      </c>
      <c r="H59" s="16">
        <v>0</v>
      </c>
      <c r="I59" s="16">
        <v>23373202</v>
      </c>
      <c r="J59" s="16">
        <v>23373202</v>
      </c>
    </row>
    <row r="60" spans="1:10" ht="55.2" customHeight="1">
      <c r="A60" s="9" t="s">
        <v>172</v>
      </c>
      <c r="B60" s="13">
        <v>7370</v>
      </c>
      <c r="C60" s="13" t="s">
        <v>169</v>
      </c>
      <c r="D60" s="13" t="s">
        <v>170</v>
      </c>
      <c r="E60" s="13" t="s">
        <v>164</v>
      </c>
      <c r="F60" s="13" t="s">
        <v>165</v>
      </c>
      <c r="G60" s="15">
        <f>I60</f>
        <v>16970000</v>
      </c>
      <c r="H60" s="16">
        <v>0</v>
      </c>
      <c r="I60" s="16">
        <v>16970000</v>
      </c>
      <c r="J60" s="16">
        <v>16970000</v>
      </c>
    </row>
    <row r="61" spans="1:10" ht="55.2" customHeight="1">
      <c r="A61" s="7">
        <v>3700000</v>
      </c>
      <c r="B61" s="8"/>
      <c r="C61" s="8"/>
      <c r="D61" s="8" t="s">
        <v>173</v>
      </c>
      <c r="E61" s="13"/>
      <c r="F61" s="8"/>
      <c r="G61" s="17">
        <f>G62+G63+G64</f>
        <v>750000</v>
      </c>
      <c r="H61" s="17">
        <f t="shared" ref="H61:J61" si="3">H62+H63+H64</f>
        <v>750000</v>
      </c>
      <c r="I61" s="17">
        <f t="shared" si="3"/>
        <v>0</v>
      </c>
      <c r="J61" s="17">
        <f t="shared" si="3"/>
        <v>0</v>
      </c>
    </row>
    <row r="62" spans="1:10" ht="96.6" customHeight="1">
      <c r="A62" s="9">
        <v>3719800</v>
      </c>
      <c r="B62" s="13">
        <v>9800</v>
      </c>
      <c r="C62" s="13" t="s">
        <v>142</v>
      </c>
      <c r="D62" s="13" t="s">
        <v>143</v>
      </c>
      <c r="E62" s="13" t="s">
        <v>144</v>
      </c>
      <c r="F62" s="13" t="s">
        <v>146</v>
      </c>
      <c r="G62" s="15">
        <v>100000</v>
      </c>
      <c r="H62" s="16">
        <v>100000</v>
      </c>
      <c r="I62" s="18">
        <v>0</v>
      </c>
      <c r="J62" s="16">
        <v>0</v>
      </c>
    </row>
    <row r="63" spans="1:10" ht="95.4" customHeight="1">
      <c r="A63" s="9">
        <v>3719800</v>
      </c>
      <c r="B63" s="13">
        <v>9800</v>
      </c>
      <c r="C63" s="13" t="s">
        <v>142</v>
      </c>
      <c r="D63" s="13" t="s">
        <v>143</v>
      </c>
      <c r="E63" s="13" t="s">
        <v>145</v>
      </c>
      <c r="F63" s="13" t="s">
        <v>147</v>
      </c>
      <c r="G63" s="15">
        <v>300000</v>
      </c>
      <c r="H63" s="16">
        <v>300000</v>
      </c>
      <c r="I63" s="16">
        <v>0</v>
      </c>
      <c r="J63" s="16">
        <v>0</v>
      </c>
    </row>
    <row r="64" spans="1:10" ht="95.4" customHeight="1">
      <c r="A64" s="9">
        <v>3719800</v>
      </c>
      <c r="B64" s="14">
        <v>9800</v>
      </c>
      <c r="C64" s="14" t="s">
        <v>142</v>
      </c>
      <c r="D64" s="14" t="s">
        <v>143</v>
      </c>
      <c r="E64" s="14" t="s">
        <v>176</v>
      </c>
      <c r="F64" s="14" t="s">
        <v>177</v>
      </c>
      <c r="G64" s="15">
        <f>H64</f>
        <v>350000</v>
      </c>
      <c r="H64" s="16">
        <v>350000</v>
      </c>
      <c r="I64" s="16"/>
      <c r="J64" s="16"/>
    </row>
    <row r="65" spans="1:10" ht="27" customHeight="1">
      <c r="A65" s="5" t="s">
        <v>136</v>
      </c>
      <c r="B65" s="5" t="s">
        <v>136</v>
      </c>
      <c r="C65" s="5" t="s">
        <v>136</v>
      </c>
      <c r="D65" s="5" t="s">
        <v>135</v>
      </c>
      <c r="E65" s="5" t="s">
        <v>136</v>
      </c>
      <c r="F65" s="5" t="s">
        <v>136</v>
      </c>
      <c r="G65" s="11">
        <f>G61+G57+G12+G47</f>
        <v>131083157</v>
      </c>
      <c r="H65" s="11">
        <f t="shared" ref="H65:J65" si="4">H61+H57+H12+H47</f>
        <v>55209731</v>
      </c>
      <c r="I65" s="11">
        <f t="shared" si="4"/>
        <v>75873426</v>
      </c>
      <c r="J65" s="11">
        <f t="shared" si="4"/>
        <v>69924617</v>
      </c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7.399999999999999">
      <c r="A67" s="21" t="s">
        <v>137</v>
      </c>
      <c r="B67" s="21"/>
      <c r="C67" s="21"/>
      <c r="D67" s="21"/>
      <c r="E67" s="21"/>
      <c r="F67" s="21"/>
      <c r="G67" s="21"/>
      <c r="H67" s="21"/>
      <c r="I67" s="21"/>
      <c r="J67" s="21"/>
    </row>
  </sheetData>
  <mergeCells count="11">
    <mergeCell ref="A67:J67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2021-04-15T14:31:41Z</cp:lastPrinted>
  <dcterms:created xsi:type="dcterms:W3CDTF">2021-01-02T20:56:27Z</dcterms:created>
  <dcterms:modified xsi:type="dcterms:W3CDTF">2021-04-15T14:32:44Z</dcterms:modified>
</cp:coreProperties>
</file>